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<sst xmlns="http://schemas.openxmlformats.org/spreadsheetml/2006/main" count="162" uniqueCount="89">
  <si>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</si>
  <si>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</si>
  <si>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</si>
  <si>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</si>
  <si>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</si>
  <si>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</si>
  <si>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</si>
  <si>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</si>
  <si>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</si>
  <si>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</si>
  <si>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</si>
  <si>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</si>
  <si>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</si>
  <si>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</si>
  <si>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</si>
  <si>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</si>
  <si>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</si>
  <si>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</si>
  <si>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</si>
  <si>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</si>
  <si>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</si>
  <si>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</si>
  <si>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</si>
  <si>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</si>
  <si>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</si>
  <si>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</si>
  <si>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</si>
  <si>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</si>
  <si>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</si>
  <si>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</si>
  <si>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</si>
  <si>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</si>
  <si>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</si>
  <si>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</si>
  <si>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</si>
  <si>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</si>
  <si>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</si>
  <si>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</si>
  <si>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</si>
  <si>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</si>
  <si>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</si>
  <si>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</si>
  <si>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</si>
  <si>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</si>
  <si>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</si>
  <si>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</si>
  <si>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</si>
  <si>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</si>
  <si>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</si>
  <si>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</si>
  <si>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</si>
  <si>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</si>
  <si>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</si>
  <si>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</si>
  <si>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</si>
  <si>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</si>
  <si>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</si>
  <si>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</si>
  <si>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</si>
  <si>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</si>
  <si>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</si>
  <si>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</si>
  <si>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</si>
  <si>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</si>
  <si>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</si>
  <si>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</si>
  <si>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</si>
  <si>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</si>
  <si>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</si>
  <si>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</si>
  <si>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</si>
  <si>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</si>
  <si>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</si>
  <si>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</si>
  <si>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</si>
  <si>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</si>
  <si>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</si>
  <si>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</si>
  <si>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</si>
  <si>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</si>
  <si>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</si>
  <si>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</si>
  <si>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</si>
  <si>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</si>
  <si>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</si>
  <si>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</si>
  <si>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</si>
  <si>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Rincón de Romos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</si>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</sst>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191946613</v>
      </c>
      <c r="E10" s="14">
        <f t="shared" si="0"/>
        <v>14367911.6</v>
      </c>
      <c r="F10" s="14">
        <f t="shared" si="0"/>
        <v>206314524.60000002</v>
      </c>
      <c r="G10" s="14">
        <f t="shared" si="0"/>
        <v>75643570.15</v>
      </c>
      <c r="H10" s="14">
        <f t="shared" si="0"/>
        <v>73528461.41</v>
      </c>
      <c r="I10" s="14">
        <f t="shared" si="0"/>
        <v>130670954.44999999</v>
      </c>
    </row>
    <row r="11" spans="2:9" ht="12.75">
      <c r="B11" s="3" t="s">
        <v>12</v>
      </c>
      <c r="C11" s="9"/>
      <c r="D11" s="15">
        <f aca="true" t="shared" si="1" ref="D11:I11">SUM(D12:D18)</f>
        <v>88379017.23</v>
      </c>
      <c r="E11" s="15">
        <f t="shared" si="1"/>
        <v>1.1641532182693481E-10</v>
      </c>
      <c r="F11" s="15">
        <f t="shared" si="1"/>
        <v>88379017.22999999</v>
      </c>
      <c r="G11" s="15">
        <f t="shared" si="1"/>
        <v>38498332.69</v>
      </c>
      <c r="H11" s="15">
        <f t="shared" si="1"/>
        <v>38498332.69</v>
      </c>
      <c r="I11" s="15">
        <f t="shared" si="1"/>
        <v>49880684.54</v>
      </c>
    </row>
    <row r="12" spans="2:9" ht="12.75">
      <c r="B12" s="13" t="s">
        <v>13</v>
      </c>
      <c r="C12" s="11"/>
      <c r="D12" s="15">
        <v>56908901.5</v>
      </c>
      <c r="E12" s="16">
        <v>-109794.95</v>
      </c>
      <c r="F12" s="16">
        <f>D12+E12</f>
        <v>56799106.55</v>
      </c>
      <c r="G12" s="16">
        <v>29925626.08</v>
      </c>
      <c r="H12" s="16">
        <v>29925626.08</v>
      </c>
      <c r="I12" s="16">
        <f>F12-G12</f>
        <v>26873480.47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15093623.31</v>
      </c>
      <c r="E14" s="16">
        <v>900895.93</v>
      </c>
      <c r="F14" s="16">
        <f t="shared" si="2"/>
        <v>15994519.24</v>
      </c>
      <c r="G14" s="16">
        <v>2538498.77</v>
      </c>
      <c r="H14" s="16">
        <v>2538498.77</v>
      </c>
      <c r="I14" s="16">
        <f t="shared" si="3"/>
        <v>13456020.47</v>
      </c>
    </row>
    <row r="15" spans="2:9" ht="12.75">
      <c r="B15" s="13" t="s">
        <v>16</v>
      </c>
      <c r="C15" s="11"/>
      <c r="D15" s="15">
        <v>13210000</v>
      </c>
      <c r="E15" s="16">
        <v>0</v>
      </c>
      <c r="F15" s="16">
        <f t="shared" si="2"/>
        <v>13210000</v>
      </c>
      <c r="G15" s="16">
        <v>5018463.04</v>
      </c>
      <c r="H15" s="16">
        <v>5018463.04</v>
      </c>
      <c r="I15" s="16">
        <f t="shared" si="3"/>
        <v>8191536.96</v>
      </c>
    </row>
    <row r="16" spans="2:9" ht="12.75">
      <c r="B16" s="13" t="s">
        <v>17</v>
      </c>
      <c r="C16" s="11"/>
      <c r="D16" s="15">
        <v>2301577.84</v>
      </c>
      <c r="E16" s="16">
        <v>49313.6</v>
      </c>
      <c r="F16" s="16">
        <f t="shared" si="2"/>
        <v>2350891.44</v>
      </c>
      <c r="G16" s="16">
        <v>991244.8</v>
      </c>
      <c r="H16" s="16">
        <v>991244.8</v>
      </c>
      <c r="I16" s="16">
        <f t="shared" si="3"/>
        <v>1359646.64</v>
      </c>
    </row>
    <row r="17" spans="2:9" ht="12.75">
      <c r="B17" s="13" t="s">
        <v>18</v>
      </c>
      <c r="C17" s="11"/>
      <c r="D17" s="15">
        <v>864914.58</v>
      </c>
      <c r="E17" s="16">
        <v>-864914.58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0</v>
      </c>
      <c r="E18" s="16">
        <v>24500</v>
      </c>
      <c r="F18" s="16">
        <f t="shared" si="2"/>
        <v>24500</v>
      </c>
      <c r="G18" s="16">
        <v>24500</v>
      </c>
      <c r="H18" s="16">
        <v>24500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12347137.53</v>
      </c>
      <c r="E19" s="15">
        <f t="shared" si="4"/>
        <v>330946.33999999997</v>
      </c>
      <c r="F19" s="15">
        <f t="shared" si="4"/>
        <v>12678083.870000003</v>
      </c>
      <c r="G19" s="15">
        <f t="shared" si="4"/>
        <v>5220494.83</v>
      </c>
      <c r="H19" s="15">
        <f t="shared" si="4"/>
        <v>4532397.58</v>
      </c>
      <c r="I19" s="15">
        <f t="shared" si="4"/>
        <v>7457589.04</v>
      </c>
    </row>
    <row r="20" spans="2:9" ht="12.75">
      <c r="B20" s="13" t="s">
        <v>21</v>
      </c>
      <c r="C20" s="11"/>
      <c r="D20" s="15">
        <v>1685170.19</v>
      </c>
      <c r="E20" s="16">
        <v>-93534.5</v>
      </c>
      <c r="F20" s="15">
        <f aca="true" t="shared" si="5" ref="F20:F28">D20+E20</f>
        <v>1591635.69</v>
      </c>
      <c r="G20" s="16">
        <v>590393.85</v>
      </c>
      <c r="H20" s="16">
        <v>520667.1</v>
      </c>
      <c r="I20" s="16">
        <f>F20-G20</f>
        <v>1001241.84</v>
      </c>
    </row>
    <row r="21" spans="2:9" ht="12.75">
      <c r="B21" s="13" t="s">
        <v>22</v>
      </c>
      <c r="C21" s="11"/>
      <c r="D21" s="15">
        <v>415417.61</v>
      </c>
      <c r="E21" s="16">
        <v>-309</v>
      </c>
      <c r="F21" s="15">
        <f t="shared" si="5"/>
        <v>415108.61</v>
      </c>
      <c r="G21" s="16">
        <v>148520.69</v>
      </c>
      <c r="H21" s="16">
        <v>145783.69</v>
      </c>
      <c r="I21" s="16">
        <f aca="true" t="shared" si="6" ref="I21:I83">F21-G21</f>
        <v>266587.92</v>
      </c>
    </row>
    <row r="22" spans="2:9" ht="12.75">
      <c r="B22" s="13" t="s">
        <v>23</v>
      </c>
      <c r="C22" s="11"/>
      <c r="D22" s="15">
        <v>813456.64</v>
      </c>
      <c r="E22" s="16">
        <v>-21843</v>
      </c>
      <c r="F22" s="15">
        <f t="shared" si="5"/>
        <v>791613.64</v>
      </c>
      <c r="G22" s="16">
        <v>280131.94</v>
      </c>
      <c r="H22" s="16">
        <v>276655.94</v>
      </c>
      <c r="I22" s="16">
        <f t="shared" si="6"/>
        <v>511481.7</v>
      </c>
    </row>
    <row r="23" spans="2:9" ht="12.75">
      <c r="B23" s="13" t="s">
        <v>24</v>
      </c>
      <c r="C23" s="11"/>
      <c r="D23" s="15">
        <v>2588279.37</v>
      </c>
      <c r="E23" s="16">
        <v>133830.83</v>
      </c>
      <c r="F23" s="15">
        <f t="shared" si="5"/>
        <v>2722110.2</v>
      </c>
      <c r="G23" s="16">
        <v>1493760.13</v>
      </c>
      <c r="H23" s="16">
        <v>1287472.77</v>
      </c>
      <c r="I23" s="16">
        <f t="shared" si="6"/>
        <v>1228350.0700000003</v>
      </c>
    </row>
    <row r="24" spans="2:9" ht="12.75">
      <c r="B24" s="13" t="s">
        <v>25</v>
      </c>
      <c r="C24" s="11"/>
      <c r="D24" s="15">
        <v>135372.03</v>
      </c>
      <c r="E24" s="16">
        <v>3620</v>
      </c>
      <c r="F24" s="15">
        <f t="shared" si="5"/>
        <v>138992.03</v>
      </c>
      <c r="G24" s="16">
        <v>17457.87</v>
      </c>
      <c r="H24" s="16">
        <v>12957.87</v>
      </c>
      <c r="I24" s="16">
        <f t="shared" si="6"/>
        <v>121534.16</v>
      </c>
    </row>
    <row r="25" spans="2:9" ht="12.75">
      <c r="B25" s="13" t="s">
        <v>26</v>
      </c>
      <c r="C25" s="11"/>
      <c r="D25" s="15">
        <v>4715559.57</v>
      </c>
      <c r="E25" s="16">
        <v>122882</v>
      </c>
      <c r="F25" s="15">
        <f t="shared" si="5"/>
        <v>4838441.57</v>
      </c>
      <c r="G25" s="16">
        <v>1798252.28</v>
      </c>
      <c r="H25" s="16">
        <v>1496064.38</v>
      </c>
      <c r="I25" s="16">
        <f t="shared" si="6"/>
        <v>3040189.29</v>
      </c>
    </row>
    <row r="26" spans="2:9" ht="12.75">
      <c r="B26" s="13" t="s">
        <v>27</v>
      </c>
      <c r="C26" s="11"/>
      <c r="D26" s="15">
        <v>519242.77</v>
      </c>
      <c r="E26" s="16">
        <v>255349.12</v>
      </c>
      <c r="F26" s="15">
        <f t="shared" si="5"/>
        <v>774591.89</v>
      </c>
      <c r="G26" s="16">
        <v>113457.17</v>
      </c>
      <c r="H26" s="16">
        <v>113457.17</v>
      </c>
      <c r="I26" s="16">
        <f t="shared" si="6"/>
        <v>661134.72</v>
      </c>
    </row>
    <row r="27" spans="2:9" ht="12.75">
      <c r="B27" s="13" t="s">
        <v>28</v>
      </c>
      <c r="C27" s="11"/>
      <c r="D27" s="15">
        <v>0</v>
      </c>
      <c r="E27" s="16">
        <v>4641</v>
      </c>
      <c r="F27" s="15">
        <f t="shared" si="5"/>
        <v>4641</v>
      </c>
      <c r="G27" s="16">
        <v>4640</v>
      </c>
      <c r="H27" s="16">
        <v>0</v>
      </c>
      <c r="I27" s="16">
        <f t="shared" si="6"/>
        <v>1</v>
      </c>
    </row>
    <row r="28" spans="2:9" ht="12.75">
      <c r="B28" s="13" t="s">
        <v>29</v>
      </c>
      <c r="C28" s="11"/>
      <c r="D28" s="15">
        <v>1474639.35</v>
      </c>
      <c r="E28" s="16">
        <v>-73690.11</v>
      </c>
      <c r="F28" s="15">
        <f t="shared" si="5"/>
        <v>1400949.24</v>
      </c>
      <c r="G28" s="16">
        <v>773880.9</v>
      </c>
      <c r="H28" s="16">
        <v>679338.66</v>
      </c>
      <c r="I28" s="16">
        <f t="shared" si="6"/>
        <v>627068.34</v>
      </c>
    </row>
    <row r="29" spans="2:9" ht="12.75">
      <c r="B29" s="3" t="s">
        <v>30</v>
      </c>
      <c r="C29" s="9"/>
      <c r="D29" s="15">
        <f aca="true" t="shared" si="7" ref="D29:I29">SUM(D30:D38)</f>
        <v>50216345.779999994</v>
      </c>
      <c r="E29" s="15">
        <f t="shared" si="7"/>
        <v>-2403991.33</v>
      </c>
      <c r="F29" s="15">
        <f t="shared" si="7"/>
        <v>47812354.45</v>
      </c>
      <c r="G29" s="15">
        <f t="shared" si="7"/>
        <v>17601127.75</v>
      </c>
      <c r="H29" s="15">
        <f t="shared" si="7"/>
        <v>17563850.979999997</v>
      </c>
      <c r="I29" s="15">
        <f t="shared" si="7"/>
        <v>30211226.7</v>
      </c>
    </row>
    <row r="30" spans="2:9" ht="12.75">
      <c r="B30" s="13" t="s">
        <v>31</v>
      </c>
      <c r="C30" s="11"/>
      <c r="D30" s="15">
        <v>17098547.07</v>
      </c>
      <c r="E30" s="16">
        <v>-169.1</v>
      </c>
      <c r="F30" s="15">
        <f aca="true" t="shared" si="8" ref="F30:F38">D30+E30</f>
        <v>17098377.97</v>
      </c>
      <c r="G30" s="16">
        <v>7685989.13</v>
      </c>
      <c r="H30" s="16">
        <v>7653779.14</v>
      </c>
      <c r="I30" s="16">
        <f t="shared" si="6"/>
        <v>9412388.84</v>
      </c>
    </row>
    <row r="31" spans="2:9" ht="12.75">
      <c r="B31" s="13" t="s">
        <v>32</v>
      </c>
      <c r="C31" s="11"/>
      <c r="D31" s="15">
        <v>1234513.81</v>
      </c>
      <c r="E31" s="16">
        <v>-820452.94</v>
      </c>
      <c r="F31" s="15">
        <f t="shared" si="8"/>
        <v>414060.8700000001</v>
      </c>
      <c r="G31" s="16">
        <v>74298</v>
      </c>
      <c r="H31" s="16">
        <v>74298</v>
      </c>
      <c r="I31" s="16">
        <f t="shared" si="6"/>
        <v>339762.8700000001</v>
      </c>
    </row>
    <row r="32" spans="2:9" ht="12.75">
      <c r="B32" s="13" t="s">
        <v>33</v>
      </c>
      <c r="C32" s="11"/>
      <c r="D32" s="15">
        <v>2702030.63</v>
      </c>
      <c r="E32" s="16">
        <v>-178386.4</v>
      </c>
      <c r="F32" s="15">
        <f t="shared" si="8"/>
        <v>2523644.23</v>
      </c>
      <c r="G32" s="16">
        <v>566072.08</v>
      </c>
      <c r="H32" s="16">
        <v>566072.08</v>
      </c>
      <c r="I32" s="16">
        <f t="shared" si="6"/>
        <v>1957572.15</v>
      </c>
    </row>
    <row r="33" spans="2:9" ht="12.75">
      <c r="B33" s="13" t="s">
        <v>34</v>
      </c>
      <c r="C33" s="11"/>
      <c r="D33" s="15">
        <v>473494.76</v>
      </c>
      <c r="E33" s="16">
        <v>50650</v>
      </c>
      <c r="F33" s="15">
        <f t="shared" si="8"/>
        <v>524144.76</v>
      </c>
      <c r="G33" s="16">
        <v>397236.66</v>
      </c>
      <c r="H33" s="16">
        <v>397236.66</v>
      </c>
      <c r="I33" s="16">
        <f t="shared" si="6"/>
        <v>126908.10000000003</v>
      </c>
    </row>
    <row r="34" spans="2:9" ht="12.75">
      <c r="B34" s="13" t="s">
        <v>35</v>
      </c>
      <c r="C34" s="11"/>
      <c r="D34" s="15">
        <v>3057609.11</v>
      </c>
      <c r="E34" s="16">
        <v>103111.48</v>
      </c>
      <c r="F34" s="15">
        <f t="shared" si="8"/>
        <v>3160720.59</v>
      </c>
      <c r="G34" s="16">
        <v>1489988.33</v>
      </c>
      <c r="H34" s="16">
        <v>1486298.31</v>
      </c>
      <c r="I34" s="16">
        <f t="shared" si="6"/>
        <v>1670732.2599999998</v>
      </c>
    </row>
    <row r="35" spans="2:9" ht="12.75">
      <c r="B35" s="13" t="s">
        <v>36</v>
      </c>
      <c r="C35" s="11"/>
      <c r="D35" s="15">
        <v>57414.27</v>
      </c>
      <c r="E35" s="16">
        <v>16730</v>
      </c>
      <c r="F35" s="15">
        <f t="shared" si="8"/>
        <v>74144.26999999999</v>
      </c>
      <c r="G35" s="16">
        <v>23147.8</v>
      </c>
      <c r="H35" s="16">
        <v>23147.8</v>
      </c>
      <c r="I35" s="16">
        <f t="shared" si="6"/>
        <v>50996.46999999999</v>
      </c>
    </row>
    <row r="36" spans="2:9" ht="12.75">
      <c r="B36" s="13" t="s">
        <v>37</v>
      </c>
      <c r="C36" s="11"/>
      <c r="D36" s="15">
        <v>219774.69</v>
      </c>
      <c r="E36" s="16">
        <v>147559.9</v>
      </c>
      <c r="F36" s="15">
        <f t="shared" si="8"/>
        <v>367334.58999999997</v>
      </c>
      <c r="G36" s="16">
        <v>242606.62</v>
      </c>
      <c r="H36" s="16">
        <v>242606.62</v>
      </c>
      <c r="I36" s="16">
        <f t="shared" si="6"/>
        <v>124727.96999999997</v>
      </c>
    </row>
    <row r="37" spans="2:9" ht="12.75">
      <c r="B37" s="13" t="s">
        <v>38</v>
      </c>
      <c r="C37" s="11"/>
      <c r="D37" s="15">
        <v>23925868.68</v>
      </c>
      <c r="E37" s="16">
        <v>-1740911.53</v>
      </c>
      <c r="F37" s="15">
        <f t="shared" si="8"/>
        <v>22184957.15</v>
      </c>
      <c r="G37" s="16">
        <v>6311957.23</v>
      </c>
      <c r="H37" s="16">
        <v>6310580.47</v>
      </c>
      <c r="I37" s="16">
        <f t="shared" si="6"/>
        <v>15872999.919999998</v>
      </c>
    </row>
    <row r="38" spans="2:9" ht="12.75">
      <c r="B38" s="13" t="s">
        <v>39</v>
      </c>
      <c r="C38" s="11"/>
      <c r="D38" s="15">
        <v>1447092.76</v>
      </c>
      <c r="E38" s="16">
        <v>17877.26</v>
      </c>
      <c r="F38" s="15">
        <f t="shared" si="8"/>
        <v>1464970.02</v>
      </c>
      <c r="G38" s="16">
        <v>809831.9</v>
      </c>
      <c r="H38" s="16">
        <v>809831.9</v>
      </c>
      <c r="I38" s="16">
        <f t="shared" si="6"/>
        <v>655138.12</v>
      </c>
    </row>
    <row r="39" spans="2:9" ht="25.5" customHeight="1">
      <c r="B39" s="37" t="s">
        <v>40</v>
      </c>
      <c r="C39" s="38"/>
      <c r="D39" s="15">
        <f aca="true" t="shared" si="9" ref="D39:I39">SUM(D40:D48)</f>
        <v>25252780.62</v>
      </c>
      <c r="E39" s="15">
        <f t="shared" si="9"/>
        <v>2906075</v>
      </c>
      <c r="F39" s="15">
        <f>SUM(F40:F48)</f>
        <v>28158855.62</v>
      </c>
      <c r="G39" s="15">
        <f t="shared" si="9"/>
        <v>9590074.26</v>
      </c>
      <c r="H39" s="15">
        <f t="shared" si="9"/>
        <v>9576386.26</v>
      </c>
      <c r="I39" s="15">
        <f t="shared" si="9"/>
        <v>18568781.36</v>
      </c>
    </row>
    <row r="40" spans="2:9" ht="12.75">
      <c r="B40" s="13" t="s">
        <v>41</v>
      </c>
      <c r="C40" s="11"/>
      <c r="D40" s="15">
        <v>2000000</v>
      </c>
      <c r="E40" s="16">
        <v>0</v>
      </c>
      <c r="F40" s="15">
        <f>D40+E40</f>
        <v>2000000</v>
      </c>
      <c r="G40" s="16">
        <v>0</v>
      </c>
      <c r="H40" s="16">
        <v>0</v>
      </c>
      <c r="I40" s="16">
        <f t="shared" si="6"/>
        <v>2000000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7652780.62</v>
      </c>
      <c r="E43" s="16">
        <v>2906075</v>
      </c>
      <c r="F43" s="15">
        <f t="shared" si="10"/>
        <v>10558855.620000001</v>
      </c>
      <c r="G43" s="16">
        <v>6346972.48</v>
      </c>
      <c r="H43" s="16">
        <v>6333284.48</v>
      </c>
      <c r="I43" s="16">
        <f t="shared" si="6"/>
        <v>4211883.140000001</v>
      </c>
    </row>
    <row r="44" spans="2:9" ht="12.75">
      <c r="B44" s="13" t="s">
        <v>45</v>
      </c>
      <c r="C44" s="11"/>
      <c r="D44" s="15">
        <v>15600000</v>
      </c>
      <c r="E44" s="16">
        <v>0</v>
      </c>
      <c r="F44" s="15">
        <f t="shared" si="10"/>
        <v>15600000</v>
      </c>
      <c r="G44" s="16">
        <v>3243101.78</v>
      </c>
      <c r="H44" s="16">
        <v>3243101.78</v>
      </c>
      <c r="I44" s="16">
        <f t="shared" si="6"/>
        <v>12356898.22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3451331.84</v>
      </c>
      <c r="E49" s="15">
        <f t="shared" si="11"/>
        <v>1979139.9100000004</v>
      </c>
      <c r="F49" s="15">
        <f t="shared" si="11"/>
        <v>5430471.75</v>
      </c>
      <c r="G49" s="15">
        <f t="shared" si="11"/>
        <v>3036935.9000000004</v>
      </c>
      <c r="H49" s="15">
        <f t="shared" si="11"/>
        <v>3034151.9000000004</v>
      </c>
      <c r="I49" s="15">
        <f t="shared" si="11"/>
        <v>2393535.8499999996</v>
      </c>
    </row>
    <row r="50" spans="2:9" ht="12.75">
      <c r="B50" s="13" t="s">
        <v>51</v>
      </c>
      <c r="C50" s="11"/>
      <c r="D50" s="15">
        <v>140993.04</v>
      </c>
      <c r="E50" s="16">
        <v>-87360.54</v>
      </c>
      <c r="F50" s="15">
        <f t="shared" si="10"/>
        <v>53632.500000000015</v>
      </c>
      <c r="G50" s="16">
        <v>14579.69</v>
      </c>
      <c r="H50" s="16">
        <v>14579.69</v>
      </c>
      <c r="I50" s="16">
        <f t="shared" si="6"/>
        <v>39052.81000000001</v>
      </c>
    </row>
    <row r="51" spans="2:9" ht="12.75">
      <c r="B51" s="13" t="s">
        <v>52</v>
      </c>
      <c r="C51" s="11"/>
      <c r="D51" s="15">
        <v>88557.83</v>
      </c>
      <c r="E51" s="16">
        <v>-38854.39</v>
      </c>
      <c r="F51" s="15">
        <f t="shared" si="10"/>
        <v>49703.44</v>
      </c>
      <c r="G51" s="16">
        <v>8490.01</v>
      </c>
      <c r="H51" s="16">
        <v>8490.01</v>
      </c>
      <c r="I51" s="16">
        <f t="shared" si="6"/>
        <v>41213.43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2971971.88</v>
      </c>
      <c r="E53" s="16">
        <v>2116523.47</v>
      </c>
      <c r="F53" s="15">
        <f t="shared" si="10"/>
        <v>5088495.35</v>
      </c>
      <c r="G53" s="16">
        <v>2941784</v>
      </c>
      <c r="H53" s="16">
        <v>2939000</v>
      </c>
      <c r="I53" s="16">
        <f t="shared" si="6"/>
        <v>2146711.3499999996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224809.09</v>
      </c>
      <c r="E55" s="16">
        <v>4097.37</v>
      </c>
      <c r="F55" s="15">
        <f t="shared" si="10"/>
        <v>228906.46</v>
      </c>
      <c r="G55" s="16">
        <v>72082.2</v>
      </c>
      <c r="H55" s="16">
        <v>72082.2</v>
      </c>
      <c r="I55" s="16">
        <f t="shared" si="6"/>
        <v>156824.26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25000</v>
      </c>
      <c r="E58" s="16">
        <v>-15266</v>
      </c>
      <c r="F58" s="15">
        <f t="shared" si="10"/>
        <v>9734</v>
      </c>
      <c r="G58" s="16">
        <v>0</v>
      </c>
      <c r="H58" s="16">
        <v>0</v>
      </c>
      <c r="I58" s="16">
        <f t="shared" si="6"/>
        <v>9734</v>
      </c>
    </row>
    <row r="59" spans="2:9" ht="12.75">
      <c r="B59" s="3" t="s">
        <v>60</v>
      </c>
      <c r="C59" s="9"/>
      <c r="D59" s="15">
        <f>SUM(D60:D62)</f>
        <v>5300000</v>
      </c>
      <c r="E59" s="15">
        <f>SUM(E60:E62)</f>
        <v>11555741.68</v>
      </c>
      <c r="F59" s="15">
        <f>SUM(F60:F62)</f>
        <v>16855741.68</v>
      </c>
      <c r="G59" s="15">
        <f>SUM(G60:G62)</f>
        <v>1696604.72</v>
      </c>
      <c r="H59" s="15">
        <f>SUM(H60:H62)</f>
        <v>323342</v>
      </c>
      <c r="I59" s="16">
        <f t="shared" si="6"/>
        <v>15159136.959999999</v>
      </c>
    </row>
    <row r="60" spans="2:9" ht="12.75">
      <c r="B60" s="13" t="s">
        <v>61</v>
      </c>
      <c r="C60" s="11"/>
      <c r="D60" s="15">
        <v>5300000</v>
      </c>
      <c r="E60" s="16">
        <v>11095409.01</v>
      </c>
      <c r="F60" s="15">
        <f t="shared" si="10"/>
        <v>16395409.01</v>
      </c>
      <c r="G60" s="16">
        <v>1239716.26</v>
      </c>
      <c r="H60" s="16">
        <v>0</v>
      </c>
      <c r="I60" s="16">
        <f t="shared" si="6"/>
        <v>15155692.75</v>
      </c>
    </row>
    <row r="61" spans="2:9" ht="12.75">
      <c r="B61" s="13" t="s">
        <v>62</v>
      </c>
      <c r="C61" s="11"/>
      <c r="D61" s="15">
        <v>0</v>
      </c>
      <c r="E61" s="16">
        <v>460332.67</v>
      </c>
      <c r="F61" s="15">
        <f t="shared" si="10"/>
        <v>460332.67</v>
      </c>
      <c r="G61" s="16">
        <v>456888.46</v>
      </c>
      <c r="H61" s="16">
        <v>323342</v>
      </c>
      <c r="I61" s="16">
        <f t="shared" si="6"/>
        <v>3444.2099999999627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7000000</v>
      </c>
      <c r="E72" s="15">
        <f>SUM(E73:E75)</f>
        <v>0</v>
      </c>
      <c r="F72" s="15">
        <f>SUM(F73:F75)</f>
        <v>7000000</v>
      </c>
      <c r="G72" s="15">
        <f>SUM(G73:G75)</f>
        <v>0</v>
      </c>
      <c r="H72" s="15">
        <f>SUM(H73:H75)</f>
        <v>0</v>
      </c>
      <c r="I72" s="16">
        <f t="shared" si="6"/>
        <v>7000000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>
        <v>7000000</v>
      </c>
      <c r="E75" s="16">
        <v>0</v>
      </c>
      <c r="F75" s="15">
        <f t="shared" si="10"/>
        <v>7000000</v>
      </c>
      <c r="G75" s="16">
        <v>0</v>
      </c>
      <c r="H75" s="16">
        <v>0</v>
      </c>
      <c r="I75" s="16">
        <f t="shared" si="6"/>
        <v>7000000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89862000</v>
      </c>
      <c r="E85" s="21">
        <f>E86+E104+E94+E114+E124+E134+E138+E147+E151</f>
        <v>994713</v>
      </c>
      <c r="F85" s="21">
        <f t="shared" si="12"/>
        <v>90856713</v>
      </c>
      <c r="G85" s="21">
        <f>G86+G104+G94+G114+G124+G134+G138+G147+G151</f>
        <v>16291130.98</v>
      </c>
      <c r="H85" s="21">
        <f>H86+H104+H94+H114+H124+H134+H138+H147+H151</f>
        <v>15902665.59</v>
      </c>
      <c r="I85" s="21">
        <f t="shared" si="12"/>
        <v>74565582.02</v>
      </c>
    </row>
    <row r="86" spans="2:9" ht="12.75">
      <c r="B86" s="3" t="s">
        <v>12</v>
      </c>
      <c r="C86" s="9"/>
      <c r="D86" s="15">
        <f>SUM(D87:D93)</f>
        <v>29898283.810000002</v>
      </c>
      <c r="E86" s="15">
        <f>SUM(E87:E93)</f>
        <v>0</v>
      </c>
      <c r="F86" s="15">
        <f>SUM(F87:F93)</f>
        <v>29898283.810000002</v>
      </c>
      <c r="G86" s="15">
        <f>SUM(G87:G93)</f>
        <v>12390204.99</v>
      </c>
      <c r="H86" s="15">
        <f>SUM(H87:H93)</f>
        <v>12390204.99</v>
      </c>
      <c r="I86" s="16">
        <f aca="true" t="shared" si="13" ref="I86:I149">F86-G86</f>
        <v>17508078.82</v>
      </c>
    </row>
    <row r="87" spans="2:9" ht="12.75">
      <c r="B87" s="13" t="s">
        <v>13</v>
      </c>
      <c r="C87" s="11"/>
      <c r="D87" s="15">
        <v>19234948.42</v>
      </c>
      <c r="E87" s="16">
        <v>0</v>
      </c>
      <c r="F87" s="15">
        <f aca="true" t="shared" si="14" ref="F87:F103">D87+E87</f>
        <v>19234948.42</v>
      </c>
      <c r="G87" s="16">
        <v>9345577.25</v>
      </c>
      <c r="H87" s="16">
        <v>9345577.25</v>
      </c>
      <c r="I87" s="16">
        <f t="shared" si="13"/>
        <v>9889371.170000002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4449925.89</v>
      </c>
      <c r="E89" s="16">
        <v>0</v>
      </c>
      <c r="F89" s="15">
        <f t="shared" si="14"/>
        <v>4449925.89</v>
      </c>
      <c r="G89" s="16">
        <v>697920.77</v>
      </c>
      <c r="H89" s="16">
        <v>697920.77</v>
      </c>
      <c r="I89" s="16">
        <f t="shared" si="13"/>
        <v>3752005.1199999996</v>
      </c>
    </row>
    <row r="90" spans="2:9" ht="12.75">
      <c r="B90" s="13" t="s">
        <v>16</v>
      </c>
      <c r="C90" s="11"/>
      <c r="D90" s="15">
        <v>5587291.13</v>
      </c>
      <c r="E90" s="16">
        <v>0</v>
      </c>
      <c r="F90" s="15">
        <f t="shared" si="14"/>
        <v>5587291.13</v>
      </c>
      <c r="G90" s="16">
        <v>2139419.73</v>
      </c>
      <c r="H90" s="16">
        <v>2139419.73</v>
      </c>
      <c r="I90" s="16">
        <f t="shared" si="13"/>
        <v>3447871.4</v>
      </c>
    </row>
    <row r="91" spans="2:9" ht="12.75">
      <c r="B91" s="13" t="s">
        <v>17</v>
      </c>
      <c r="C91" s="11"/>
      <c r="D91" s="15">
        <v>455562.44</v>
      </c>
      <c r="E91" s="16">
        <v>0</v>
      </c>
      <c r="F91" s="15">
        <f t="shared" si="14"/>
        <v>455562.44</v>
      </c>
      <c r="G91" s="16">
        <v>207287.24</v>
      </c>
      <c r="H91" s="16">
        <v>207287.24</v>
      </c>
      <c r="I91" s="16">
        <f t="shared" si="13"/>
        <v>248275.2</v>
      </c>
    </row>
    <row r="92" spans="2:9" ht="12.75">
      <c r="B92" s="13" t="s">
        <v>18</v>
      </c>
      <c r="C92" s="11"/>
      <c r="D92" s="15">
        <v>170555.93</v>
      </c>
      <c r="E92" s="16">
        <v>0</v>
      </c>
      <c r="F92" s="15">
        <f t="shared" si="14"/>
        <v>170555.93</v>
      </c>
      <c r="G92" s="16">
        <v>0</v>
      </c>
      <c r="H92" s="16">
        <v>0</v>
      </c>
      <c r="I92" s="16">
        <f t="shared" si="13"/>
        <v>170555.93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13880773.36</v>
      </c>
      <c r="E94" s="15">
        <f>SUM(E95:E103)</f>
        <v>-286298</v>
      </c>
      <c r="F94" s="15">
        <f>SUM(F95:F103)</f>
        <v>13594475.36</v>
      </c>
      <c r="G94" s="15">
        <f>SUM(G95:G103)</f>
        <v>1939467.1800000002</v>
      </c>
      <c r="H94" s="15">
        <f>SUM(H95:H103)</f>
        <v>1565517.79</v>
      </c>
      <c r="I94" s="16">
        <f t="shared" si="13"/>
        <v>11655008.18</v>
      </c>
    </row>
    <row r="95" spans="2:9" ht="12.75">
      <c r="B95" s="13" t="s">
        <v>21</v>
      </c>
      <c r="C95" s="11"/>
      <c r="D95" s="15">
        <v>10184</v>
      </c>
      <c r="E95" s="16">
        <v>50710</v>
      </c>
      <c r="F95" s="15">
        <f t="shared" si="14"/>
        <v>60894</v>
      </c>
      <c r="G95" s="16">
        <v>37156</v>
      </c>
      <c r="H95" s="16">
        <v>37156</v>
      </c>
      <c r="I95" s="16">
        <f t="shared" si="13"/>
        <v>23738</v>
      </c>
    </row>
    <row r="96" spans="2:9" ht="12.75">
      <c r="B96" s="13" t="s">
        <v>22</v>
      </c>
      <c r="C96" s="11"/>
      <c r="D96" s="15">
        <v>147799.45</v>
      </c>
      <c r="E96" s="16">
        <v>0</v>
      </c>
      <c r="F96" s="15">
        <f t="shared" si="14"/>
        <v>147799.45</v>
      </c>
      <c r="G96" s="16">
        <v>25198.85</v>
      </c>
      <c r="H96" s="16">
        <v>24229.85</v>
      </c>
      <c r="I96" s="16">
        <f t="shared" si="13"/>
        <v>122600.6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7724062.63</v>
      </c>
      <c r="E98" s="16">
        <v>-25700</v>
      </c>
      <c r="F98" s="15">
        <f t="shared" si="14"/>
        <v>7698362.63</v>
      </c>
      <c r="G98" s="16">
        <v>3741</v>
      </c>
      <c r="H98" s="16">
        <v>3741</v>
      </c>
      <c r="I98" s="16">
        <f t="shared" si="13"/>
        <v>7694621.63</v>
      </c>
    </row>
    <row r="99" spans="2:9" ht="12.75">
      <c r="B99" s="13" t="s">
        <v>25</v>
      </c>
      <c r="C99" s="11"/>
      <c r="D99" s="15">
        <v>63711.52</v>
      </c>
      <c r="E99" s="16">
        <v>0</v>
      </c>
      <c r="F99" s="15">
        <f t="shared" si="14"/>
        <v>63711.52</v>
      </c>
      <c r="G99" s="16">
        <v>0</v>
      </c>
      <c r="H99" s="16">
        <v>0</v>
      </c>
      <c r="I99" s="16">
        <f t="shared" si="13"/>
        <v>63711.52</v>
      </c>
    </row>
    <row r="100" spans="2:9" ht="12.75">
      <c r="B100" s="13" t="s">
        <v>26</v>
      </c>
      <c r="C100" s="11"/>
      <c r="D100" s="15">
        <v>3570000</v>
      </c>
      <c r="E100" s="16">
        <v>0</v>
      </c>
      <c r="F100" s="15">
        <f t="shared" si="14"/>
        <v>3570000</v>
      </c>
      <c r="G100" s="16">
        <v>1663804.11</v>
      </c>
      <c r="H100" s="16">
        <v>1372968.64</v>
      </c>
      <c r="I100" s="16">
        <f t="shared" si="13"/>
        <v>1906195.89</v>
      </c>
    </row>
    <row r="101" spans="2:9" ht="12.75">
      <c r="B101" s="13" t="s">
        <v>27</v>
      </c>
      <c r="C101" s="11"/>
      <c r="D101" s="15">
        <v>971366.08</v>
      </c>
      <c r="E101" s="16">
        <v>-40000</v>
      </c>
      <c r="F101" s="15">
        <f t="shared" si="14"/>
        <v>931366.08</v>
      </c>
      <c r="G101" s="16">
        <v>0</v>
      </c>
      <c r="H101" s="16">
        <v>0</v>
      </c>
      <c r="I101" s="16">
        <f t="shared" si="13"/>
        <v>931366.08</v>
      </c>
    </row>
    <row r="102" spans="2:9" ht="12.75">
      <c r="B102" s="13" t="s">
        <v>28</v>
      </c>
      <c r="C102" s="11"/>
      <c r="D102" s="15">
        <v>128448.23</v>
      </c>
      <c r="E102" s="16">
        <v>-20000</v>
      </c>
      <c r="F102" s="15">
        <f t="shared" si="14"/>
        <v>108448.23</v>
      </c>
      <c r="G102" s="16">
        <v>10962</v>
      </c>
      <c r="H102" s="16">
        <v>10962</v>
      </c>
      <c r="I102" s="16">
        <f t="shared" si="13"/>
        <v>97486.23</v>
      </c>
    </row>
    <row r="103" spans="2:9" ht="12.75">
      <c r="B103" s="13" t="s">
        <v>29</v>
      </c>
      <c r="C103" s="11"/>
      <c r="D103" s="15">
        <v>1265201.45</v>
      </c>
      <c r="E103" s="16">
        <v>-251308</v>
      </c>
      <c r="F103" s="15">
        <f t="shared" si="14"/>
        <v>1013893.45</v>
      </c>
      <c r="G103" s="16">
        <v>198605.22</v>
      </c>
      <c r="H103" s="16">
        <v>116460.3</v>
      </c>
      <c r="I103" s="16">
        <f t="shared" si="13"/>
        <v>815288.23</v>
      </c>
    </row>
    <row r="104" spans="2:9" ht="12.75">
      <c r="B104" s="3" t="s">
        <v>30</v>
      </c>
      <c r="C104" s="9"/>
      <c r="D104" s="15">
        <f>SUM(D105:D113)</f>
        <v>2094846.8299999998</v>
      </c>
      <c r="E104" s="15">
        <f>SUM(E105:E113)</f>
        <v>267000</v>
      </c>
      <c r="F104" s="15">
        <f>SUM(F105:F113)</f>
        <v>2361846.83</v>
      </c>
      <c r="G104" s="15">
        <f>SUM(G105:G113)</f>
        <v>1188837.79</v>
      </c>
      <c r="H104" s="15">
        <f>SUM(H105:H113)</f>
        <v>1174321.79</v>
      </c>
      <c r="I104" s="16">
        <f t="shared" si="13"/>
        <v>1173009.04</v>
      </c>
    </row>
    <row r="105" spans="2:9" ht="12.75">
      <c r="B105" s="13" t="s">
        <v>31</v>
      </c>
      <c r="C105" s="11"/>
      <c r="D105" s="15">
        <v>256581.09</v>
      </c>
      <c r="E105" s="16">
        <v>0</v>
      </c>
      <c r="F105" s="16">
        <f>D105+E105</f>
        <v>256581.09</v>
      </c>
      <c r="G105" s="16">
        <v>107211.46</v>
      </c>
      <c r="H105" s="16">
        <v>107211.46</v>
      </c>
      <c r="I105" s="16">
        <f t="shared" si="13"/>
        <v>149369.63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>
        <v>375000</v>
      </c>
      <c r="E108" s="16">
        <v>0</v>
      </c>
      <c r="F108" s="16">
        <f t="shared" si="15"/>
        <v>375000</v>
      </c>
      <c r="G108" s="16">
        <v>314225.5</v>
      </c>
      <c r="H108" s="16">
        <v>314225.5</v>
      </c>
      <c r="I108" s="16">
        <f t="shared" si="13"/>
        <v>60774.5</v>
      </c>
    </row>
    <row r="109" spans="2:9" ht="12.75">
      <c r="B109" s="13" t="s">
        <v>35</v>
      </c>
      <c r="C109" s="11"/>
      <c r="D109" s="15">
        <v>800000</v>
      </c>
      <c r="E109" s="16">
        <v>-13000</v>
      </c>
      <c r="F109" s="16">
        <f t="shared" si="15"/>
        <v>787000</v>
      </c>
      <c r="G109" s="16">
        <v>266906.03</v>
      </c>
      <c r="H109" s="16">
        <v>252390.03</v>
      </c>
      <c r="I109" s="16">
        <f t="shared" si="13"/>
        <v>520093.97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>
        <v>65000</v>
      </c>
      <c r="E112" s="16">
        <v>240000</v>
      </c>
      <c r="F112" s="16">
        <f t="shared" si="15"/>
        <v>305000</v>
      </c>
      <c r="G112" s="16">
        <v>173643.94</v>
      </c>
      <c r="H112" s="16">
        <v>173643.94</v>
      </c>
      <c r="I112" s="16">
        <f t="shared" si="13"/>
        <v>131356.06</v>
      </c>
    </row>
    <row r="113" spans="2:9" ht="12.75">
      <c r="B113" s="13" t="s">
        <v>39</v>
      </c>
      <c r="C113" s="11"/>
      <c r="D113" s="15">
        <v>598265.74</v>
      </c>
      <c r="E113" s="16">
        <v>40000</v>
      </c>
      <c r="F113" s="16">
        <f t="shared" si="15"/>
        <v>638265.74</v>
      </c>
      <c r="G113" s="16">
        <v>326850.86</v>
      </c>
      <c r="H113" s="16">
        <v>326850.86</v>
      </c>
      <c r="I113" s="16">
        <f t="shared" si="13"/>
        <v>311414.88</v>
      </c>
    </row>
    <row r="114" spans="2:9" ht="25.5" customHeight="1">
      <c r="B114" s="37" t="s">
        <v>40</v>
      </c>
      <c r="C114" s="38"/>
      <c r="D114" s="15">
        <f>SUM(D115:D123)</f>
        <v>1400000</v>
      </c>
      <c r="E114" s="15">
        <f>SUM(E115:E123)</f>
        <v>0</v>
      </c>
      <c r="F114" s="15">
        <f>SUM(F115:F123)</f>
        <v>1400000</v>
      </c>
      <c r="G114" s="15">
        <f>SUM(G115:G123)</f>
        <v>533051</v>
      </c>
      <c r="H114" s="15">
        <f>SUM(H115:H123)</f>
        <v>533051</v>
      </c>
      <c r="I114" s="16">
        <f t="shared" si="13"/>
        <v>866949</v>
      </c>
    </row>
    <row r="115" spans="2:9" ht="12.75">
      <c r="B115" s="13" t="s">
        <v>41</v>
      </c>
      <c r="C115" s="11"/>
      <c r="D115" s="15">
        <v>1400000</v>
      </c>
      <c r="E115" s="16">
        <v>0</v>
      </c>
      <c r="F115" s="16">
        <f>D115+E115</f>
        <v>1400000</v>
      </c>
      <c r="G115" s="16">
        <v>533051</v>
      </c>
      <c r="H115" s="16">
        <v>533051</v>
      </c>
      <c r="I115" s="16">
        <f t="shared" si="13"/>
        <v>866949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3811096</v>
      </c>
      <c r="E124" s="15">
        <f>SUM(E125:E133)</f>
        <v>-198950</v>
      </c>
      <c r="F124" s="15">
        <f>SUM(F125:F133)</f>
        <v>3612146</v>
      </c>
      <c r="G124" s="15">
        <f>SUM(G125:G133)</f>
        <v>239570.02</v>
      </c>
      <c r="H124" s="15">
        <f>SUM(H125:H133)</f>
        <v>239570.02</v>
      </c>
      <c r="I124" s="16">
        <f t="shared" si="13"/>
        <v>3372575.98</v>
      </c>
    </row>
    <row r="125" spans="2:9" ht="12.75">
      <c r="B125" s="13" t="s">
        <v>51</v>
      </c>
      <c r="C125" s="11"/>
      <c r="D125" s="15">
        <v>100000</v>
      </c>
      <c r="E125" s="16">
        <v>-17000</v>
      </c>
      <c r="F125" s="16">
        <f>D125+E125</f>
        <v>83000</v>
      </c>
      <c r="G125" s="16">
        <v>0</v>
      </c>
      <c r="H125" s="16">
        <v>0</v>
      </c>
      <c r="I125" s="16">
        <f t="shared" si="13"/>
        <v>83000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3703320</v>
      </c>
      <c r="E128" s="16">
        <v>-237800</v>
      </c>
      <c r="F128" s="16">
        <f t="shared" si="17"/>
        <v>3465520</v>
      </c>
      <c r="G128" s="16">
        <v>181772</v>
      </c>
      <c r="H128" s="16">
        <v>181772</v>
      </c>
      <c r="I128" s="16">
        <f t="shared" si="13"/>
        <v>3283748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7776</v>
      </c>
      <c r="E130" s="16">
        <v>55850</v>
      </c>
      <c r="F130" s="16">
        <f t="shared" si="17"/>
        <v>63626</v>
      </c>
      <c r="G130" s="16">
        <v>57798.02</v>
      </c>
      <c r="H130" s="16">
        <v>57798.02</v>
      </c>
      <c r="I130" s="16">
        <f t="shared" si="13"/>
        <v>5827.980000000003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38777000</v>
      </c>
      <c r="E134" s="15">
        <f>SUM(E135:E137)</f>
        <v>1212961</v>
      </c>
      <c r="F134" s="15">
        <f>SUM(F135:F137)</f>
        <v>39989961</v>
      </c>
      <c r="G134" s="15">
        <f>SUM(G135:G137)</f>
        <v>0</v>
      </c>
      <c r="H134" s="15">
        <f>SUM(H135:H137)</f>
        <v>0</v>
      </c>
      <c r="I134" s="16">
        <f t="shared" si="13"/>
        <v>39989961</v>
      </c>
    </row>
    <row r="135" spans="2:9" ht="12.75">
      <c r="B135" s="13" t="s">
        <v>61</v>
      </c>
      <c r="C135" s="11"/>
      <c r="D135" s="15">
        <v>37777000</v>
      </c>
      <c r="E135" s="16">
        <v>1212961</v>
      </c>
      <c r="F135" s="16">
        <f>D135+E135</f>
        <v>38989961</v>
      </c>
      <c r="G135" s="16">
        <v>0</v>
      </c>
      <c r="H135" s="16">
        <v>0</v>
      </c>
      <c r="I135" s="16">
        <f t="shared" si="13"/>
        <v>38989961</v>
      </c>
    </row>
    <row r="136" spans="2:9" ht="12.75">
      <c r="B136" s="13" t="s">
        <v>62</v>
      </c>
      <c r="C136" s="11"/>
      <c r="D136" s="15">
        <v>1000000</v>
      </c>
      <c r="E136" s="16">
        <v>0</v>
      </c>
      <c r="F136" s="16">
        <f>D136+E136</f>
        <v>1000000</v>
      </c>
      <c r="G136" s="16">
        <v>0</v>
      </c>
      <c r="H136" s="16">
        <v>0</v>
      </c>
      <c r="I136" s="16">
        <f t="shared" si="13"/>
        <v>1000000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281808613</v>
      </c>
      <c r="E160" s="14">
        <f t="shared" si="21"/>
        <v>15362624.6</v>
      </c>
      <c r="F160" s="14">
        <f t="shared" si="21"/>
        <v>297171237.6</v>
      </c>
      <c r="G160" s="14">
        <f t="shared" si="21"/>
        <v>91934701.13000001</v>
      </c>
      <c r="H160" s="14">
        <f t="shared" si="21"/>
        <v>89431127</v>
      </c>
      <c r="I160" s="14">
        <f t="shared" si="21"/>
        <v>205236536.46999997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2016-12-20T19:53:14Z</cp:lastPrinted>
  <dcterms:created xsi:type="dcterms:W3CDTF">2016-10-11T20:25:15Z</dcterms:created>
  <dcterms:modified xsi:type="dcterms:W3CDTF">2023-07-05T21:39:21Z</dcterms:modified>
  <cp:category/>
  <cp:version/>
  <cp:contentType/>
  <cp:contentStatus/>
</cp:coreProperties>
</file>