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<sst xmlns="http://schemas.openxmlformats.org/spreadsheetml/2006/main" count="162" uniqueCount="89">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</sst>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188179675.89000002</v>
      </c>
      <c r="E10" s="14">
        <f t="shared" si="0"/>
        <v>1477640.3499999999</v>
      </c>
      <c r="F10" s="14">
        <f t="shared" si="0"/>
        <v>189657316.23999995</v>
      </c>
      <c r="G10" s="14">
        <f t="shared" si="0"/>
        <v>36758041.95999999</v>
      </c>
      <c r="H10" s="14">
        <f t="shared" si="0"/>
        <v>36048911.04</v>
      </c>
      <c r="I10" s="14">
        <f t="shared" si="0"/>
        <v>152899274.27999997</v>
      </c>
    </row>
    <row r="11" spans="2:9" ht="13.5">
      <c r="B11" s="3" t="s">
        <v>12</v>
      </c>
      <c r="C11" s="9"/>
      <c r="D11" s="15">
        <f aca="true" t="shared" si="1" ref="D11:I11">SUM(D12:D18)</f>
        <v>85804871.01</v>
      </c>
      <c r="E11" s="15">
        <f t="shared" si="1"/>
        <v>0</v>
      </c>
      <c r="F11" s="15">
        <f t="shared" si="1"/>
        <v>85804871.00999999</v>
      </c>
      <c r="G11" s="15">
        <f t="shared" si="1"/>
        <v>16620836.020000001</v>
      </c>
      <c r="H11" s="15">
        <f t="shared" si="1"/>
        <v>16620836.020000001</v>
      </c>
      <c r="I11" s="15">
        <f t="shared" si="1"/>
        <v>69184034.99</v>
      </c>
    </row>
    <row r="12" spans="2:9" ht="13.5">
      <c r="B12" s="13" t="s">
        <v>13</v>
      </c>
      <c r="C12" s="11"/>
      <c r="D12" s="15">
        <v>58029484.16</v>
      </c>
      <c r="E12" s="16">
        <v>-229049.13</v>
      </c>
      <c r="F12" s="16">
        <f>D12+E12</f>
        <v>57800435.029999994</v>
      </c>
      <c r="G12" s="16">
        <v>13200278.89</v>
      </c>
      <c r="H12" s="16">
        <v>13200278.89</v>
      </c>
      <c r="I12" s="16">
        <f>F12-G12</f>
        <v>44600156.13999999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13504370.17</v>
      </c>
      <c r="E14" s="16">
        <v>147585.45</v>
      </c>
      <c r="F14" s="16">
        <f t="shared" si="2"/>
        <v>13651955.62</v>
      </c>
      <c r="G14" s="16">
        <v>624921.32</v>
      </c>
      <c r="H14" s="16">
        <v>624921.32</v>
      </c>
      <c r="I14" s="16">
        <f t="shared" si="3"/>
        <v>13027034.299999999</v>
      </c>
    </row>
    <row r="15" spans="2:9" ht="13.5">
      <c r="B15" s="13" t="s">
        <v>16</v>
      </c>
      <c r="C15" s="11"/>
      <c r="D15" s="15">
        <v>11227000</v>
      </c>
      <c r="E15" s="16">
        <v>0</v>
      </c>
      <c r="F15" s="16">
        <f t="shared" si="2"/>
        <v>11227000</v>
      </c>
      <c r="G15" s="16">
        <v>2282221.47</v>
      </c>
      <c r="H15" s="16">
        <v>2282221.47</v>
      </c>
      <c r="I15" s="16">
        <f t="shared" si="3"/>
        <v>8944778.53</v>
      </c>
    </row>
    <row r="16" spans="2:9" ht="13.5">
      <c r="B16" s="13" t="s">
        <v>17</v>
      </c>
      <c r="C16" s="11"/>
      <c r="D16" s="15">
        <v>3044016.68</v>
      </c>
      <c r="E16" s="16">
        <v>81463.68</v>
      </c>
      <c r="F16" s="16">
        <f t="shared" si="2"/>
        <v>3125480.3600000003</v>
      </c>
      <c r="G16" s="16">
        <v>513414.34</v>
      </c>
      <c r="H16" s="16">
        <v>513414.34</v>
      </c>
      <c r="I16" s="16">
        <f t="shared" si="3"/>
        <v>2612066.0200000005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15306371.129999999</v>
      </c>
      <c r="E19" s="15">
        <f t="shared" si="4"/>
        <v>256509.87000000005</v>
      </c>
      <c r="F19" s="15">
        <f t="shared" si="4"/>
        <v>15562881</v>
      </c>
      <c r="G19" s="15">
        <f t="shared" si="4"/>
        <v>2196723.93</v>
      </c>
      <c r="H19" s="15">
        <f t="shared" si="4"/>
        <v>1931393.3299999998</v>
      </c>
      <c r="I19" s="15">
        <f t="shared" si="4"/>
        <v>13366157.069999998</v>
      </c>
    </row>
    <row r="20" spans="2:9" ht="13.5">
      <c r="B20" s="13" t="s">
        <v>21</v>
      </c>
      <c r="C20" s="11"/>
      <c r="D20" s="15">
        <v>1280847.65</v>
      </c>
      <c r="E20" s="16">
        <v>32847.37</v>
      </c>
      <c r="F20" s="15">
        <f aca="true" t="shared" si="5" ref="F20:F28">D20+E20</f>
        <v>1313695.02</v>
      </c>
      <c r="G20" s="16">
        <v>221274</v>
      </c>
      <c r="H20" s="16">
        <v>198340.83</v>
      </c>
      <c r="I20" s="16">
        <f>F20-G20</f>
        <v>1092421.02</v>
      </c>
    </row>
    <row r="21" spans="2:9" ht="13.5">
      <c r="B21" s="13" t="s">
        <v>22</v>
      </c>
      <c r="C21" s="11"/>
      <c r="D21" s="15">
        <v>398661.79</v>
      </c>
      <c r="E21" s="16">
        <v>28460.72</v>
      </c>
      <c r="F21" s="15">
        <f t="shared" si="5"/>
        <v>427122.51</v>
      </c>
      <c r="G21" s="16">
        <v>56734.89</v>
      </c>
      <c r="H21" s="16">
        <v>56734.89</v>
      </c>
      <c r="I21" s="16">
        <f aca="true" t="shared" si="6" ref="I21:I83">F21-G21</f>
        <v>370387.62</v>
      </c>
    </row>
    <row r="22" spans="2:9" ht="13.5">
      <c r="B22" s="13" t="s">
        <v>23</v>
      </c>
      <c r="C22" s="11"/>
      <c r="D22" s="15">
        <v>666032.21</v>
      </c>
      <c r="E22" s="16">
        <v>-13500</v>
      </c>
      <c r="F22" s="15">
        <f t="shared" si="5"/>
        <v>652532.21</v>
      </c>
      <c r="G22" s="16">
        <v>156566.19</v>
      </c>
      <c r="H22" s="16">
        <v>156566.19</v>
      </c>
      <c r="I22" s="16">
        <f t="shared" si="6"/>
        <v>495966.01999999996</v>
      </c>
    </row>
    <row r="23" spans="2:9" ht="13.5">
      <c r="B23" s="13" t="s">
        <v>24</v>
      </c>
      <c r="C23" s="11"/>
      <c r="D23" s="15">
        <v>6015664.3</v>
      </c>
      <c r="E23" s="16">
        <v>210232.39</v>
      </c>
      <c r="F23" s="15">
        <f t="shared" si="5"/>
        <v>6225896.6899999995</v>
      </c>
      <c r="G23" s="16">
        <v>652024.97</v>
      </c>
      <c r="H23" s="16">
        <v>646350.97</v>
      </c>
      <c r="I23" s="16">
        <f t="shared" si="6"/>
        <v>5573871.72</v>
      </c>
    </row>
    <row r="24" spans="2:9" ht="13.5">
      <c r="B24" s="13" t="s">
        <v>25</v>
      </c>
      <c r="C24" s="11"/>
      <c r="D24" s="15">
        <v>40573.12</v>
      </c>
      <c r="E24" s="16">
        <v>48844.49</v>
      </c>
      <c r="F24" s="15">
        <f t="shared" si="5"/>
        <v>89417.61</v>
      </c>
      <c r="G24" s="16">
        <v>48584.47</v>
      </c>
      <c r="H24" s="16">
        <v>48584.47</v>
      </c>
      <c r="I24" s="16">
        <f t="shared" si="6"/>
        <v>40833.14</v>
      </c>
    </row>
    <row r="25" spans="2:9" ht="13.5">
      <c r="B25" s="13" t="s">
        <v>26</v>
      </c>
      <c r="C25" s="11"/>
      <c r="D25" s="15">
        <v>4134678.24</v>
      </c>
      <c r="E25" s="16">
        <v>-64352.61</v>
      </c>
      <c r="F25" s="15">
        <f t="shared" si="5"/>
        <v>4070325.6300000004</v>
      </c>
      <c r="G25" s="16">
        <v>690082.46</v>
      </c>
      <c r="H25" s="16">
        <v>496172.22</v>
      </c>
      <c r="I25" s="16">
        <f t="shared" si="6"/>
        <v>3380243.1700000004</v>
      </c>
    </row>
    <row r="26" spans="2:9" ht="13.5">
      <c r="B26" s="13" t="s">
        <v>27</v>
      </c>
      <c r="C26" s="11"/>
      <c r="D26" s="15">
        <v>83977.78</v>
      </c>
      <c r="E26" s="16">
        <v>14688.92</v>
      </c>
      <c r="F26" s="15">
        <f t="shared" si="5"/>
        <v>98666.7</v>
      </c>
      <c r="G26" s="16">
        <v>20688.83</v>
      </c>
      <c r="H26" s="16">
        <v>20688.84</v>
      </c>
      <c r="I26" s="16">
        <f t="shared" si="6"/>
        <v>77977.87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2685936.04</v>
      </c>
      <c r="E28" s="16">
        <v>-711.41</v>
      </c>
      <c r="F28" s="15">
        <f t="shared" si="5"/>
        <v>2685224.63</v>
      </c>
      <c r="G28" s="16">
        <v>350768.12</v>
      </c>
      <c r="H28" s="16">
        <v>307954.92</v>
      </c>
      <c r="I28" s="16">
        <f t="shared" si="6"/>
        <v>2334456.51</v>
      </c>
    </row>
    <row r="29" spans="2:9" ht="13.5">
      <c r="B29" s="3" t="s">
        <v>30</v>
      </c>
      <c r="C29" s="9"/>
      <c r="D29" s="15">
        <f aca="true" t="shared" si="7" ref="D29:I29">SUM(D30:D38)</f>
        <v>41409854.61</v>
      </c>
      <c r="E29" s="15">
        <f t="shared" si="7"/>
        <v>-65950.96</v>
      </c>
      <c r="F29" s="15">
        <f t="shared" si="7"/>
        <v>41343903.64999999</v>
      </c>
      <c r="G29" s="15">
        <f t="shared" si="7"/>
        <v>11080047.18</v>
      </c>
      <c r="H29" s="15">
        <f t="shared" si="7"/>
        <v>10986458.620000001</v>
      </c>
      <c r="I29" s="15">
        <f t="shared" si="7"/>
        <v>30263856.47</v>
      </c>
    </row>
    <row r="30" spans="2:9" ht="13.5">
      <c r="B30" s="13" t="s">
        <v>31</v>
      </c>
      <c r="C30" s="11"/>
      <c r="D30" s="15">
        <v>10478905.37</v>
      </c>
      <c r="E30" s="16">
        <v>8011.2</v>
      </c>
      <c r="F30" s="15">
        <f aca="true" t="shared" si="8" ref="F30:F38">D30+E30</f>
        <v>10486916.569999998</v>
      </c>
      <c r="G30" s="16">
        <v>3810936.93</v>
      </c>
      <c r="H30" s="16">
        <v>3810936.93</v>
      </c>
      <c r="I30" s="16">
        <f t="shared" si="6"/>
        <v>6675979.639999999</v>
      </c>
    </row>
    <row r="31" spans="2:9" ht="13.5">
      <c r="B31" s="13" t="s">
        <v>32</v>
      </c>
      <c r="C31" s="11"/>
      <c r="D31" s="15">
        <v>995251.52</v>
      </c>
      <c r="E31" s="16">
        <v>-40635.32</v>
      </c>
      <c r="F31" s="15">
        <f t="shared" si="8"/>
        <v>954616.2000000001</v>
      </c>
      <c r="G31" s="16">
        <v>127020</v>
      </c>
      <c r="H31" s="16">
        <v>127020</v>
      </c>
      <c r="I31" s="16">
        <f t="shared" si="6"/>
        <v>827596.2000000001</v>
      </c>
    </row>
    <row r="32" spans="2:9" ht="13.5">
      <c r="B32" s="13" t="s">
        <v>33</v>
      </c>
      <c r="C32" s="11"/>
      <c r="D32" s="15">
        <v>2618791.99</v>
      </c>
      <c r="E32" s="16">
        <v>3560</v>
      </c>
      <c r="F32" s="15">
        <f t="shared" si="8"/>
        <v>2622351.99</v>
      </c>
      <c r="G32" s="16">
        <v>265754.31</v>
      </c>
      <c r="H32" s="16">
        <v>265754.31</v>
      </c>
      <c r="I32" s="16">
        <f t="shared" si="6"/>
        <v>2356597.68</v>
      </c>
    </row>
    <row r="33" spans="2:9" ht="13.5">
      <c r="B33" s="13" t="s">
        <v>34</v>
      </c>
      <c r="C33" s="11"/>
      <c r="D33" s="15">
        <v>411610.26</v>
      </c>
      <c r="E33" s="16">
        <v>4400</v>
      </c>
      <c r="F33" s="15">
        <f t="shared" si="8"/>
        <v>416010.26</v>
      </c>
      <c r="G33" s="16">
        <v>305822.39</v>
      </c>
      <c r="H33" s="16">
        <v>305822.39</v>
      </c>
      <c r="I33" s="16">
        <f t="shared" si="6"/>
        <v>110187.87</v>
      </c>
    </row>
    <row r="34" spans="2:9" ht="13.5">
      <c r="B34" s="13" t="s">
        <v>35</v>
      </c>
      <c r="C34" s="11"/>
      <c r="D34" s="15">
        <v>3052353.44</v>
      </c>
      <c r="E34" s="16">
        <v>-19424.96</v>
      </c>
      <c r="F34" s="15">
        <f t="shared" si="8"/>
        <v>3032928.48</v>
      </c>
      <c r="G34" s="16">
        <v>722967.74</v>
      </c>
      <c r="H34" s="16">
        <v>701495.74</v>
      </c>
      <c r="I34" s="16">
        <f t="shared" si="6"/>
        <v>2309960.74</v>
      </c>
    </row>
    <row r="35" spans="2:9" ht="13.5">
      <c r="B35" s="13" t="s">
        <v>36</v>
      </c>
      <c r="C35" s="11"/>
      <c r="D35" s="15">
        <v>16035.68</v>
      </c>
      <c r="E35" s="16">
        <v>24625.36</v>
      </c>
      <c r="F35" s="15">
        <f t="shared" si="8"/>
        <v>40661.04</v>
      </c>
      <c r="G35" s="16">
        <v>34949.36</v>
      </c>
      <c r="H35" s="16">
        <v>34949.36</v>
      </c>
      <c r="I35" s="16">
        <f t="shared" si="6"/>
        <v>5711.68</v>
      </c>
    </row>
    <row r="36" spans="2:9" ht="13.5">
      <c r="B36" s="13" t="s">
        <v>37</v>
      </c>
      <c r="C36" s="11"/>
      <c r="D36" s="15">
        <v>170000</v>
      </c>
      <c r="E36" s="16">
        <v>43487</v>
      </c>
      <c r="F36" s="15">
        <f t="shared" si="8"/>
        <v>213487</v>
      </c>
      <c r="G36" s="16">
        <v>23819.26</v>
      </c>
      <c r="H36" s="16">
        <v>14260.26</v>
      </c>
      <c r="I36" s="16">
        <f t="shared" si="6"/>
        <v>189667.74</v>
      </c>
    </row>
    <row r="37" spans="2:9" ht="13.5">
      <c r="B37" s="13" t="s">
        <v>38</v>
      </c>
      <c r="C37" s="11"/>
      <c r="D37" s="15">
        <v>21904477.36</v>
      </c>
      <c r="E37" s="16">
        <v>-90295.8</v>
      </c>
      <c r="F37" s="15">
        <f t="shared" si="8"/>
        <v>21814181.56</v>
      </c>
      <c r="G37" s="16">
        <v>5547099.39</v>
      </c>
      <c r="H37" s="16">
        <v>5484541.83</v>
      </c>
      <c r="I37" s="16">
        <f t="shared" si="6"/>
        <v>16267082.169999998</v>
      </c>
    </row>
    <row r="38" spans="2:9" ht="13.5">
      <c r="B38" s="13" t="s">
        <v>39</v>
      </c>
      <c r="C38" s="11"/>
      <c r="D38" s="15">
        <v>1762428.99</v>
      </c>
      <c r="E38" s="16">
        <v>321.56</v>
      </c>
      <c r="F38" s="15">
        <f t="shared" si="8"/>
        <v>1762750.55</v>
      </c>
      <c r="G38" s="16">
        <v>241677.8</v>
      </c>
      <c r="H38" s="16">
        <v>241677.8</v>
      </c>
      <c r="I38" s="16">
        <f t="shared" si="6"/>
        <v>1521072.75</v>
      </c>
    </row>
    <row r="39" spans="2:9" ht="25.5" customHeight="1">
      <c r="B39" s="37" t="s">
        <v>40</v>
      </c>
      <c r="C39" s="38"/>
      <c r="D39" s="15">
        <f aca="true" t="shared" si="9" ref="D39:I39">SUM(D40:D48)</f>
        <v>24657797.05</v>
      </c>
      <c r="E39" s="15">
        <f t="shared" si="9"/>
        <v>-24266.6</v>
      </c>
      <c r="F39" s="15">
        <f>SUM(F40:F48)</f>
        <v>24633530.450000003</v>
      </c>
      <c r="G39" s="15">
        <f t="shared" si="9"/>
        <v>5527490.949999999</v>
      </c>
      <c r="H39" s="15">
        <f t="shared" si="9"/>
        <v>5193038.949999999</v>
      </c>
      <c r="I39" s="15">
        <f t="shared" si="9"/>
        <v>19106039.5</v>
      </c>
    </row>
    <row r="40" spans="2:9" ht="13.5">
      <c r="B40" s="13" t="s">
        <v>41</v>
      </c>
      <c r="C40" s="11"/>
      <c r="D40" s="15">
        <v>4850000</v>
      </c>
      <c r="E40" s="16">
        <v>0</v>
      </c>
      <c r="F40" s="15">
        <f>D40+E40</f>
        <v>4850000</v>
      </c>
      <c r="G40" s="16">
        <v>0</v>
      </c>
      <c r="H40" s="16">
        <v>0</v>
      </c>
      <c r="I40" s="16">
        <f t="shared" si="6"/>
        <v>4850000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11807797.05</v>
      </c>
      <c r="E43" s="16">
        <v>-24266.6</v>
      </c>
      <c r="F43" s="15">
        <f t="shared" si="10"/>
        <v>11783530.450000001</v>
      </c>
      <c r="G43" s="16">
        <v>3316925.05</v>
      </c>
      <c r="H43" s="16">
        <v>2982473.05</v>
      </c>
      <c r="I43" s="16">
        <f t="shared" si="6"/>
        <v>8466605.400000002</v>
      </c>
    </row>
    <row r="44" spans="2:9" ht="13.5">
      <c r="B44" s="13" t="s">
        <v>45</v>
      </c>
      <c r="C44" s="11"/>
      <c r="D44" s="15">
        <v>8000000</v>
      </c>
      <c r="E44" s="16">
        <v>0</v>
      </c>
      <c r="F44" s="15">
        <f t="shared" si="10"/>
        <v>8000000</v>
      </c>
      <c r="G44" s="16">
        <v>2210565.9</v>
      </c>
      <c r="H44" s="16">
        <v>2210565.9</v>
      </c>
      <c r="I44" s="16">
        <f t="shared" si="6"/>
        <v>5789434.1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8580782.09</v>
      </c>
      <c r="E49" s="15">
        <f t="shared" si="11"/>
        <v>7503.88</v>
      </c>
      <c r="F49" s="15">
        <f t="shared" si="11"/>
        <v>8588285.97</v>
      </c>
      <c r="G49" s="15">
        <f t="shared" si="11"/>
        <v>29099.760000000002</v>
      </c>
      <c r="H49" s="15">
        <f t="shared" si="11"/>
        <v>13340</v>
      </c>
      <c r="I49" s="15">
        <f t="shared" si="11"/>
        <v>8559186.21</v>
      </c>
    </row>
    <row r="50" spans="2:9" ht="13.5">
      <c r="B50" s="13" t="s">
        <v>51</v>
      </c>
      <c r="C50" s="11"/>
      <c r="D50" s="15">
        <v>222671.82</v>
      </c>
      <c r="E50" s="16">
        <v>-5836.12</v>
      </c>
      <c r="F50" s="15">
        <f t="shared" si="10"/>
        <v>216835.7</v>
      </c>
      <c r="G50" s="16">
        <v>15759.76</v>
      </c>
      <c r="H50" s="16">
        <v>0</v>
      </c>
      <c r="I50" s="16">
        <f t="shared" si="6"/>
        <v>201075.94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8180039.28</v>
      </c>
      <c r="E53" s="16">
        <v>0</v>
      </c>
      <c r="F53" s="15">
        <f t="shared" si="10"/>
        <v>8180039.28</v>
      </c>
      <c r="G53" s="16">
        <v>0</v>
      </c>
      <c r="H53" s="16">
        <v>0</v>
      </c>
      <c r="I53" s="16">
        <f t="shared" si="6"/>
        <v>8180039.28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165796.19</v>
      </c>
      <c r="E55" s="16">
        <v>13340</v>
      </c>
      <c r="F55" s="15">
        <f t="shared" si="10"/>
        <v>179136.19</v>
      </c>
      <c r="G55" s="16">
        <v>13340</v>
      </c>
      <c r="H55" s="16">
        <v>13340</v>
      </c>
      <c r="I55" s="16">
        <f t="shared" si="6"/>
        <v>165796.19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12274.8</v>
      </c>
      <c r="E58" s="16">
        <v>0</v>
      </c>
      <c r="F58" s="15">
        <f t="shared" si="10"/>
        <v>12274.8</v>
      </c>
      <c r="G58" s="16">
        <v>0</v>
      </c>
      <c r="H58" s="16">
        <v>0</v>
      </c>
      <c r="I58" s="16">
        <f t="shared" si="6"/>
        <v>12274.8</v>
      </c>
    </row>
    <row r="59" spans="2:9" ht="13.5">
      <c r="B59" s="3" t="s">
        <v>60</v>
      </c>
      <c r="C59" s="9"/>
      <c r="D59" s="15">
        <f>SUM(D60:D62)</f>
        <v>4420000</v>
      </c>
      <c r="E59" s="15">
        <f>SUM(E60:E62)</f>
        <v>1303844.16</v>
      </c>
      <c r="F59" s="15">
        <f>SUM(F60:F62)</f>
        <v>5723844.16</v>
      </c>
      <c r="G59" s="15">
        <f>SUM(G60:G62)</f>
        <v>1303844.12</v>
      </c>
      <c r="H59" s="15">
        <f>SUM(H60:H62)</f>
        <v>1303844.12</v>
      </c>
      <c r="I59" s="16">
        <f t="shared" si="6"/>
        <v>4420000.04</v>
      </c>
    </row>
    <row r="60" spans="2:9" ht="13.5">
      <c r="B60" s="13" t="s">
        <v>61</v>
      </c>
      <c r="C60" s="11"/>
      <c r="D60" s="15">
        <v>4420000</v>
      </c>
      <c r="E60" s="16">
        <v>0</v>
      </c>
      <c r="F60" s="15">
        <f t="shared" si="10"/>
        <v>4420000</v>
      </c>
      <c r="G60" s="16">
        <v>0</v>
      </c>
      <c r="H60" s="16">
        <v>0</v>
      </c>
      <c r="I60" s="16">
        <f t="shared" si="6"/>
        <v>4420000</v>
      </c>
    </row>
    <row r="61" spans="2:9" ht="13.5">
      <c r="B61" s="13" t="s">
        <v>62</v>
      </c>
      <c r="C61" s="11"/>
      <c r="D61" s="15">
        <v>0</v>
      </c>
      <c r="E61" s="16">
        <v>1303844.16</v>
      </c>
      <c r="F61" s="15">
        <f t="shared" si="10"/>
        <v>1303844.16</v>
      </c>
      <c r="G61" s="16">
        <v>1303844.12</v>
      </c>
      <c r="H61" s="16">
        <v>1303844.12</v>
      </c>
      <c r="I61" s="16">
        <f t="shared" si="6"/>
        <v>0.03999999980442226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8000000</v>
      </c>
      <c r="E72" s="15">
        <f>SUM(E73:E75)</f>
        <v>0</v>
      </c>
      <c r="F72" s="15">
        <f>SUM(F73:F75)</f>
        <v>8000000</v>
      </c>
      <c r="G72" s="15">
        <f>SUM(G73:G75)</f>
        <v>0</v>
      </c>
      <c r="H72" s="15">
        <f>SUM(H73:H75)</f>
        <v>0</v>
      </c>
      <c r="I72" s="16">
        <f t="shared" si="6"/>
        <v>8000000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8000000</v>
      </c>
      <c r="E75" s="16">
        <v>0</v>
      </c>
      <c r="F75" s="15">
        <f t="shared" si="10"/>
        <v>8000000</v>
      </c>
      <c r="G75" s="16">
        <v>0</v>
      </c>
      <c r="H75" s="16">
        <v>0</v>
      </c>
      <c r="I75" s="16">
        <f t="shared" si="6"/>
        <v>8000000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92002000.11</v>
      </c>
      <c r="E85" s="21">
        <f>E86+E104+E94+E114+E124+E134+E138+E147+E151</f>
        <v>-17448207</v>
      </c>
      <c r="F85" s="21">
        <f t="shared" si="12"/>
        <v>74553793.11</v>
      </c>
      <c r="G85" s="21">
        <f>G86+G104+G94+G114+G124+G134+G138+G147+G151</f>
        <v>6784307.449999999</v>
      </c>
      <c r="H85" s="21">
        <f>H86+H104+H94+H114+H124+H134+H138+H147+H151</f>
        <v>6627733.76</v>
      </c>
      <c r="I85" s="21">
        <f t="shared" si="12"/>
        <v>67769485.66</v>
      </c>
    </row>
    <row r="86" spans="2:9" ht="13.5">
      <c r="B86" s="3" t="s">
        <v>12</v>
      </c>
      <c r="C86" s="9"/>
      <c r="D86" s="15">
        <f>SUM(D87:D93)</f>
        <v>29027460</v>
      </c>
      <c r="E86" s="15">
        <f>SUM(E87:E93)</f>
        <v>0</v>
      </c>
      <c r="F86" s="15">
        <f>SUM(F87:F93)</f>
        <v>29027460</v>
      </c>
      <c r="G86" s="15">
        <f>SUM(G87:G93)</f>
        <v>5547823.64</v>
      </c>
      <c r="H86" s="15">
        <f>SUM(H87:H93)</f>
        <v>5547823.64</v>
      </c>
      <c r="I86" s="16">
        <f aca="true" t="shared" si="13" ref="I86:I149">F86-G86</f>
        <v>23479636.36</v>
      </c>
    </row>
    <row r="87" spans="2:9" ht="13.5">
      <c r="B87" s="13" t="s">
        <v>13</v>
      </c>
      <c r="C87" s="11"/>
      <c r="D87" s="15">
        <v>17720379.56</v>
      </c>
      <c r="E87" s="16">
        <v>0</v>
      </c>
      <c r="F87" s="15">
        <f aca="true" t="shared" si="14" ref="F87:F103">D87+E87</f>
        <v>17720379.56</v>
      </c>
      <c r="G87" s="16">
        <v>4405875.43</v>
      </c>
      <c r="H87" s="16">
        <v>4405875.43</v>
      </c>
      <c r="I87" s="16">
        <f t="shared" si="13"/>
        <v>13314504.129999999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3840677.39</v>
      </c>
      <c r="E89" s="16">
        <v>0</v>
      </c>
      <c r="F89" s="15">
        <f t="shared" si="14"/>
        <v>3840677.39</v>
      </c>
      <c r="G89" s="16">
        <v>79635.94</v>
      </c>
      <c r="H89" s="16">
        <v>79635.94</v>
      </c>
      <c r="I89" s="16">
        <f t="shared" si="13"/>
        <v>3761041.45</v>
      </c>
    </row>
    <row r="90" spans="2:9" ht="13.5">
      <c r="B90" s="13" t="s">
        <v>16</v>
      </c>
      <c r="C90" s="11"/>
      <c r="D90" s="15">
        <v>6221200</v>
      </c>
      <c r="E90" s="16">
        <v>0</v>
      </c>
      <c r="F90" s="15">
        <f t="shared" si="14"/>
        <v>6221200</v>
      </c>
      <c r="G90" s="16">
        <v>973103.72</v>
      </c>
      <c r="H90" s="16">
        <v>973103.72</v>
      </c>
      <c r="I90" s="16">
        <f t="shared" si="13"/>
        <v>5248096.28</v>
      </c>
    </row>
    <row r="91" spans="2:9" ht="13.5">
      <c r="B91" s="13" t="s">
        <v>17</v>
      </c>
      <c r="C91" s="11"/>
      <c r="D91" s="15">
        <v>1245203.05</v>
      </c>
      <c r="E91" s="16">
        <v>0</v>
      </c>
      <c r="F91" s="15">
        <f t="shared" si="14"/>
        <v>1245203.05</v>
      </c>
      <c r="G91" s="16">
        <v>89208.55</v>
      </c>
      <c r="H91" s="16">
        <v>89208.55</v>
      </c>
      <c r="I91" s="16">
        <f t="shared" si="13"/>
        <v>1155994.5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8398651.850000001</v>
      </c>
      <c r="E94" s="15">
        <f>SUM(E95:E103)</f>
        <v>-83400</v>
      </c>
      <c r="F94" s="15">
        <f>SUM(F95:F103)</f>
        <v>8315251.850000001</v>
      </c>
      <c r="G94" s="15">
        <f>SUM(G95:G103)</f>
        <v>623253.81</v>
      </c>
      <c r="H94" s="15">
        <f>SUM(H95:H103)</f>
        <v>486250.16000000003</v>
      </c>
      <c r="I94" s="16">
        <f t="shared" si="13"/>
        <v>7691998.040000001</v>
      </c>
    </row>
    <row r="95" spans="2:9" ht="13.5">
      <c r="B95" s="13" t="s">
        <v>21</v>
      </c>
      <c r="C95" s="11"/>
      <c r="D95" s="15">
        <v>142372.71</v>
      </c>
      <c r="E95" s="16">
        <v>0</v>
      </c>
      <c r="F95" s="15">
        <f t="shared" si="14"/>
        <v>142372.71</v>
      </c>
      <c r="G95" s="16">
        <v>28463.38</v>
      </c>
      <c r="H95" s="16">
        <v>28463.38</v>
      </c>
      <c r="I95" s="16">
        <f t="shared" si="13"/>
        <v>113909.32999999999</v>
      </c>
    </row>
    <row r="96" spans="2:9" ht="13.5">
      <c r="B96" s="13" t="s">
        <v>22</v>
      </c>
      <c r="C96" s="11"/>
      <c r="D96" s="15">
        <v>92609.74</v>
      </c>
      <c r="E96" s="16">
        <v>3000</v>
      </c>
      <c r="F96" s="15">
        <f t="shared" si="14"/>
        <v>95609.74</v>
      </c>
      <c r="G96" s="16">
        <v>28729.21</v>
      </c>
      <c r="H96" s="16">
        <v>28309.21</v>
      </c>
      <c r="I96" s="16">
        <f t="shared" si="13"/>
        <v>66880.53</v>
      </c>
    </row>
    <row r="97" spans="2:9" ht="13.5">
      <c r="B97" s="13" t="s">
        <v>23</v>
      </c>
      <c r="C97" s="11"/>
      <c r="D97" s="15">
        <v>1518.99</v>
      </c>
      <c r="E97" s="16">
        <v>0</v>
      </c>
      <c r="F97" s="15">
        <f t="shared" si="14"/>
        <v>1518.99</v>
      </c>
      <c r="G97" s="16">
        <v>0</v>
      </c>
      <c r="H97" s="16">
        <v>0</v>
      </c>
      <c r="I97" s="16">
        <f t="shared" si="13"/>
        <v>1518.99</v>
      </c>
    </row>
    <row r="98" spans="2:9" ht="13.5">
      <c r="B98" s="13" t="s">
        <v>24</v>
      </c>
      <c r="C98" s="11"/>
      <c r="D98" s="15">
        <v>4035707.18</v>
      </c>
      <c r="E98" s="16">
        <v>-121638.75</v>
      </c>
      <c r="F98" s="15">
        <f t="shared" si="14"/>
        <v>3914068.43</v>
      </c>
      <c r="G98" s="16">
        <v>0</v>
      </c>
      <c r="H98" s="16">
        <v>0</v>
      </c>
      <c r="I98" s="16">
        <f t="shared" si="13"/>
        <v>3914068.43</v>
      </c>
    </row>
    <row r="99" spans="2:9" ht="13.5">
      <c r="B99" s="13" t="s">
        <v>25</v>
      </c>
      <c r="C99" s="11"/>
      <c r="D99" s="15">
        <v>25000</v>
      </c>
      <c r="E99" s="16">
        <v>0</v>
      </c>
      <c r="F99" s="15">
        <f t="shared" si="14"/>
        <v>25000</v>
      </c>
      <c r="G99" s="16">
        <v>0</v>
      </c>
      <c r="H99" s="16">
        <v>0</v>
      </c>
      <c r="I99" s="16">
        <f t="shared" si="13"/>
        <v>25000</v>
      </c>
    </row>
    <row r="100" spans="2:9" ht="13.5">
      <c r="B100" s="13" t="s">
        <v>26</v>
      </c>
      <c r="C100" s="11"/>
      <c r="D100" s="15">
        <v>3054775.77</v>
      </c>
      <c r="E100" s="16">
        <v>0</v>
      </c>
      <c r="F100" s="15">
        <f t="shared" si="14"/>
        <v>3054775.77</v>
      </c>
      <c r="G100" s="16">
        <v>438750.44</v>
      </c>
      <c r="H100" s="16">
        <v>369953.05</v>
      </c>
      <c r="I100" s="16">
        <f t="shared" si="13"/>
        <v>2616025.33</v>
      </c>
    </row>
    <row r="101" spans="2:9" ht="13.5">
      <c r="B101" s="13" t="s">
        <v>27</v>
      </c>
      <c r="C101" s="11"/>
      <c r="D101" s="15">
        <v>20000</v>
      </c>
      <c r="E101" s="16">
        <v>0</v>
      </c>
      <c r="F101" s="15">
        <f t="shared" si="14"/>
        <v>20000</v>
      </c>
      <c r="G101" s="16">
        <v>0</v>
      </c>
      <c r="H101" s="16">
        <v>0</v>
      </c>
      <c r="I101" s="16">
        <f t="shared" si="13"/>
        <v>20000</v>
      </c>
    </row>
    <row r="102" spans="2:9" ht="13.5">
      <c r="B102" s="13" t="s">
        <v>28</v>
      </c>
      <c r="C102" s="11"/>
      <c r="D102" s="15">
        <v>0</v>
      </c>
      <c r="E102" s="16">
        <v>45238.75</v>
      </c>
      <c r="F102" s="15">
        <f t="shared" si="14"/>
        <v>45238.75</v>
      </c>
      <c r="G102" s="16">
        <v>45238.75</v>
      </c>
      <c r="H102" s="16">
        <v>0</v>
      </c>
      <c r="I102" s="16">
        <f t="shared" si="13"/>
        <v>0</v>
      </c>
    </row>
    <row r="103" spans="2:9" ht="13.5">
      <c r="B103" s="13" t="s">
        <v>29</v>
      </c>
      <c r="C103" s="11"/>
      <c r="D103" s="15">
        <v>1026667.46</v>
      </c>
      <c r="E103" s="16">
        <v>-10000</v>
      </c>
      <c r="F103" s="15">
        <f t="shared" si="14"/>
        <v>1016667.46</v>
      </c>
      <c r="G103" s="16">
        <v>82072.03</v>
      </c>
      <c r="H103" s="16">
        <v>59524.52</v>
      </c>
      <c r="I103" s="16">
        <f t="shared" si="13"/>
        <v>934595.4299999999</v>
      </c>
    </row>
    <row r="104" spans="2:9" ht="13.5">
      <c r="B104" s="3" t="s">
        <v>30</v>
      </c>
      <c r="C104" s="9"/>
      <c r="D104" s="15">
        <f>SUM(D105:D113)</f>
        <v>1748888.26</v>
      </c>
      <c r="E104" s="15">
        <f>SUM(E105:E113)</f>
        <v>103400</v>
      </c>
      <c r="F104" s="15">
        <f>SUM(F105:F113)</f>
        <v>1852288.26</v>
      </c>
      <c r="G104" s="15">
        <f>SUM(G105:G113)</f>
        <v>613230</v>
      </c>
      <c r="H104" s="15">
        <f>SUM(H105:H113)</f>
        <v>593659.96</v>
      </c>
      <c r="I104" s="16">
        <f t="shared" si="13"/>
        <v>1239058.26</v>
      </c>
    </row>
    <row r="105" spans="2:9" ht="13.5">
      <c r="B105" s="13" t="s">
        <v>31</v>
      </c>
      <c r="C105" s="11"/>
      <c r="D105" s="15">
        <v>413234.35</v>
      </c>
      <c r="E105" s="16">
        <v>0</v>
      </c>
      <c r="F105" s="16">
        <f>D105+E105</f>
        <v>413234.35</v>
      </c>
      <c r="G105" s="16">
        <v>38504.69</v>
      </c>
      <c r="H105" s="16">
        <v>38504.69</v>
      </c>
      <c r="I105" s="16">
        <f t="shared" si="13"/>
        <v>374729.66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>
        <v>510972.05</v>
      </c>
      <c r="E108" s="16">
        <v>-20000</v>
      </c>
      <c r="F108" s="16">
        <f t="shared" si="15"/>
        <v>490972.05</v>
      </c>
      <c r="G108" s="16">
        <v>328258.23</v>
      </c>
      <c r="H108" s="16">
        <v>328258.23</v>
      </c>
      <c r="I108" s="16">
        <f t="shared" si="13"/>
        <v>162713.82</v>
      </c>
    </row>
    <row r="109" spans="2:9" ht="13.5">
      <c r="B109" s="13" t="s">
        <v>35</v>
      </c>
      <c r="C109" s="11"/>
      <c r="D109" s="15">
        <v>280000</v>
      </c>
      <c r="E109" s="16">
        <v>123400</v>
      </c>
      <c r="F109" s="16">
        <f t="shared" si="15"/>
        <v>403400</v>
      </c>
      <c r="G109" s="16">
        <v>116352.02</v>
      </c>
      <c r="H109" s="16">
        <v>96781.98</v>
      </c>
      <c r="I109" s="16">
        <f t="shared" si="13"/>
        <v>287047.98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13081.07</v>
      </c>
      <c r="E112" s="16">
        <v>-2610</v>
      </c>
      <c r="F112" s="16">
        <f t="shared" si="15"/>
        <v>10471.07</v>
      </c>
      <c r="G112" s="16">
        <v>0</v>
      </c>
      <c r="H112" s="16">
        <v>0</v>
      </c>
      <c r="I112" s="16">
        <f t="shared" si="13"/>
        <v>10471.07</v>
      </c>
    </row>
    <row r="113" spans="2:9" ht="13.5">
      <c r="B113" s="13" t="s">
        <v>39</v>
      </c>
      <c r="C113" s="11"/>
      <c r="D113" s="15">
        <v>531600.79</v>
      </c>
      <c r="E113" s="16">
        <v>2610</v>
      </c>
      <c r="F113" s="16">
        <f t="shared" si="15"/>
        <v>534210.79</v>
      </c>
      <c r="G113" s="16">
        <v>130115.06</v>
      </c>
      <c r="H113" s="16">
        <v>130115.06</v>
      </c>
      <c r="I113" s="16">
        <f t="shared" si="13"/>
        <v>404095.73000000004</v>
      </c>
    </row>
    <row r="114" spans="2:9" ht="25.5" customHeight="1">
      <c r="B114" s="37" t="s">
        <v>40</v>
      </c>
      <c r="C114" s="38"/>
      <c r="D114" s="15">
        <f>SUM(D115:D123)</f>
        <v>1000000</v>
      </c>
      <c r="E114" s="15">
        <f>SUM(E115:E123)</f>
        <v>0</v>
      </c>
      <c r="F114" s="15">
        <f>SUM(F115:F123)</f>
        <v>1000000</v>
      </c>
      <c r="G114" s="15">
        <f>SUM(G115:G123)</f>
        <v>0</v>
      </c>
      <c r="H114" s="15">
        <f>SUM(H115:H123)</f>
        <v>0</v>
      </c>
      <c r="I114" s="16">
        <f t="shared" si="13"/>
        <v>1000000</v>
      </c>
    </row>
    <row r="115" spans="2:9" ht="13.5">
      <c r="B115" s="13" t="s">
        <v>41</v>
      </c>
      <c r="C115" s="11"/>
      <c r="D115" s="15">
        <v>1000000</v>
      </c>
      <c r="E115" s="16">
        <v>0</v>
      </c>
      <c r="F115" s="16">
        <f>D115+E115</f>
        <v>1000000</v>
      </c>
      <c r="G115" s="16">
        <v>0</v>
      </c>
      <c r="H115" s="16">
        <v>0</v>
      </c>
      <c r="I115" s="16">
        <f t="shared" si="13"/>
        <v>1000000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2500000</v>
      </c>
      <c r="E124" s="15">
        <f>SUM(E125:E133)</f>
        <v>-233604</v>
      </c>
      <c r="F124" s="15">
        <f>SUM(F125:F133)</f>
        <v>2266396</v>
      </c>
      <c r="G124" s="15">
        <f>SUM(G125:G133)</f>
        <v>0</v>
      </c>
      <c r="H124" s="15">
        <f>SUM(H125:H133)</f>
        <v>0</v>
      </c>
      <c r="I124" s="16">
        <f t="shared" si="13"/>
        <v>2266396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2500000</v>
      </c>
      <c r="E128" s="16">
        <v>-233604</v>
      </c>
      <c r="F128" s="16">
        <f t="shared" si="17"/>
        <v>2266396</v>
      </c>
      <c r="G128" s="16">
        <v>0</v>
      </c>
      <c r="H128" s="16">
        <v>0</v>
      </c>
      <c r="I128" s="16">
        <f t="shared" si="13"/>
        <v>2266396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49327000</v>
      </c>
      <c r="E134" s="15">
        <f>SUM(E135:E137)</f>
        <v>-17234603</v>
      </c>
      <c r="F134" s="15">
        <f>SUM(F135:F137)</f>
        <v>32092397</v>
      </c>
      <c r="G134" s="15">
        <f>SUM(G135:G137)</f>
        <v>0</v>
      </c>
      <c r="H134" s="15">
        <f>SUM(H135:H137)</f>
        <v>0</v>
      </c>
      <c r="I134" s="16">
        <f t="shared" si="13"/>
        <v>32092397</v>
      </c>
    </row>
    <row r="135" spans="2:9" ht="13.5">
      <c r="B135" s="13" t="s">
        <v>61</v>
      </c>
      <c r="C135" s="11"/>
      <c r="D135" s="15">
        <v>48827000</v>
      </c>
      <c r="E135" s="16">
        <v>-17234603</v>
      </c>
      <c r="F135" s="16">
        <f>D135+E135</f>
        <v>31592397</v>
      </c>
      <c r="G135" s="16">
        <v>0</v>
      </c>
      <c r="H135" s="16">
        <v>0</v>
      </c>
      <c r="I135" s="16">
        <f t="shared" si="13"/>
        <v>31592397</v>
      </c>
    </row>
    <row r="136" spans="2:9" ht="13.5">
      <c r="B136" s="13" t="s">
        <v>62</v>
      </c>
      <c r="C136" s="11"/>
      <c r="D136" s="15">
        <v>500000</v>
      </c>
      <c r="E136" s="16">
        <v>0</v>
      </c>
      <c r="F136" s="16">
        <f>D136+E136</f>
        <v>500000</v>
      </c>
      <c r="G136" s="16">
        <v>0</v>
      </c>
      <c r="H136" s="16">
        <v>0</v>
      </c>
      <c r="I136" s="16">
        <f t="shared" si="13"/>
        <v>500000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280181676</v>
      </c>
      <c r="E160" s="14">
        <f t="shared" si="21"/>
        <v>-15970566.65</v>
      </c>
      <c r="F160" s="14">
        <f t="shared" si="21"/>
        <v>264211109.34999996</v>
      </c>
      <c r="G160" s="14">
        <f t="shared" si="21"/>
        <v>43542349.41</v>
      </c>
      <c r="H160" s="14">
        <f t="shared" si="21"/>
        <v>42676644.8</v>
      </c>
      <c r="I160" s="14">
        <f t="shared" si="21"/>
        <v>220668759.93999997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2016-12-20T19:53:14Z</cp:lastPrinted>
  <dcterms:created xsi:type="dcterms:W3CDTF">2016-10-11T20:25:15Z</dcterms:created>
  <dcterms:modified xsi:type="dcterms:W3CDTF">2022-04-11T18:44:18Z</dcterms:modified>
  <cp:category/>
  <cp:version/>
  <cp:contentType/>
  <cp:contentStatus/>
</cp:coreProperties>
</file>